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Projeto Itajubá\Gerenciamento\"/>
    </mc:Choice>
  </mc:AlternateContent>
  <bookViews>
    <workbookView xWindow="0" yWindow="0" windowWidth="21600" windowHeight="9735" activeTab="2"/>
  </bookViews>
  <sheets>
    <sheet name="Anexo V - Edital" sheetId="5" r:id="rId1"/>
    <sheet name="Anexo VI" sheetId="4" r:id="rId2"/>
    <sheet name="Histograma - Anexo X" sheetId="6" r:id="rId3"/>
  </sheets>
  <definedNames>
    <definedName name="_xlnm.Print_Area" localSheetId="0">'Anexo V - Edital'!$B$2:$E$30</definedName>
    <definedName name="_xlnm.Print_Area" localSheetId="1">'Anexo VI'!$B$2:$F$23</definedName>
    <definedName name="_xlnm.Print_Area" localSheetId="2">'Histograma - Anexo X'!$A$1:$AI$27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6" l="1"/>
  <c r="C15" i="6"/>
  <c r="C14" i="6"/>
  <c r="C13" i="6"/>
  <c r="C5" i="6"/>
  <c r="C5" i="5" l="1"/>
  <c r="C16" i="5"/>
  <c r="C13" i="5"/>
  <c r="C14" i="5"/>
  <c r="C15" i="5"/>
  <c r="C27" i="5"/>
  <c r="E27" i="5" l="1"/>
  <c r="C27" i="6"/>
  <c r="F16" i="4" l="1"/>
</calcChain>
</file>

<file path=xl/comments1.xml><?xml version="1.0" encoding="utf-8"?>
<comments xmlns="http://schemas.openxmlformats.org/spreadsheetml/2006/main">
  <authors>
    <author>AlCarvalho</author>
  </authors>
  <commentList>
    <comment ref="D17" authorId="0" shapeId="0">
      <text>
        <r>
          <rPr>
            <b/>
            <sz val="9"/>
            <color indexed="81"/>
            <rFont val="Segoe UI"/>
            <charset val="1"/>
          </rPr>
          <t>AlCarvalho:</t>
        </r>
        <r>
          <rPr>
            <sz val="9"/>
            <color indexed="81"/>
            <rFont val="Segoe UI"/>
            <charset val="1"/>
          </rPr>
          <t xml:space="preserve">
Referência: 
Contrato SENAI-DN nº 04032/2018 de Consultoria com o Professor Sidinei Martini</t>
        </r>
      </text>
    </comment>
  </commentList>
</comments>
</file>

<file path=xl/sharedStrings.xml><?xml version="1.0" encoding="utf-8"?>
<sst xmlns="http://schemas.openxmlformats.org/spreadsheetml/2006/main" count="119" uniqueCount="85">
  <si>
    <t>Engenheiro Civil Sênior</t>
  </si>
  <si>
    <t>Engenheiro Civil Pleno</t>
  </si>
  <si>
    <t>Auxiliar de Laboratorista</t>
  </si>
  <si>
    <t>TOTAL GERAL</t>
  </si>
  <si>
    <t>-</t>
  </si>
  <si>
    <t>DESCRIÇÃO</t>
  </si>
  <si>
    <t>Engenheiro Eletricista ou Eletricista/Eletrônico Sênior</t>
  </si>
  <si>
    <t>Engenheiro Eletricista ou Eletricista/Eletrônico Pleno</t>
  </si>
  <si>
    <t>Engenheiro Mecânico ou Eletricista/Mecânico Sênior</t>
  </si>
  <si>
    <t>Laboratorista</t>
  </si>
  <si>
    <t>Topógrafo</t>
  </si>
  <si>
    <t>Supervisor de Segurança</t>
  </si>
  <si>
    <t>Supervisor de Qualidade</t>
  </si>
  <si>
    <t>Supervisor de Meio Ambiente</t>
  </si>
  <si>
    <t>Auxiliar de Topógrafo</t>
  </si>
  <si>
    <t>UNIDADE</t>
  </si>
  <si>
    <t>QUANT.</t>
  </si>
  <si>
    <t>Mês</t>
  </si>
  <si>
    <t>Laboratório</t>
  </si>
  <si>
    <t>Equipamentos e Materiais de Topografia</t>
  </si>
  <si>
    <t>Veículos - Custo utilização e manutenção</t>
  </si>
  <si>
    <t>km</t>
  </si>
  <si>
    <t>Reprografia, Encadernação e Edição</t>
  </si>
  <si>
    <t>Engenheiro Eletricista Sênior para Comissionamento</t>
  </si>
  <si>
    <t>Engenheiro Eletricista Pleno para Comissionamento</t>
  </si>
  <si>
    <t>MÊS 
1</t>
  </si>
  <si>
    <t>MÊS 
2</t>
  </si>
  <si>
    <t>MÊS 
3</t>
  </si>
  <si>
    <t>MÊS 
4</t>
  </si>
  <si>
    <t>MÊS 
5</t>
  </si>
  <si>
    <t>MÊS 
6</t>
  </si>
  <si>
    <t>MÊS 
7</t>
  </si>
  <si>
    <t>MÊS 
8</t>
  </si>
  <si>
    <t>MÊS 
9</t>
  </si>
  <si>
    <t>MÊS 
10</t>
  </si>
  <si>
    <t>MÊS 
11</t>
  </si>
  <si>
    <t>MÊS 
12</t>
  </si>
  <si>
    <t>MÊS 
13</t>
  </si>
  <si>
    <t>MÊS 
14</t>
  </si>
  <si>
    <t>MÊS 
15</t>
  </si>
  <si>
    <t>MÊS 
16</t>
  </si>
  <si>
    <t>MÊS 
17</t>
  </si>
  <si>
    <t>MÊS 
18</t>
  </si>
  <si>
    <t>MÊS 
19</t>
  </si>
  <si>
    <t>MÊS 
20</t>
  </si>
  <si>
    <t>MÊS 
21</t>
  </si>
  <si>
    <t>MÊS 
22</t>
  </si>
  <si>
    <t>MÊS 
23</t>
  </si>
  <si>
    <t>MÊS 
24</t>
  </si>
  <si>
    <t>MÊS 
25</t>
  </si>
  <si>
    <t>MÊS 
26</t>
  </si>
  <si>
    <t>MÊS 
27</t>
  </si>
  <si>
    <t>MÊS 
28</t>
  </si>
  <si>
    <t>MÊS 
29</t>
  </si>
  <si>
    <t>MÊS 
30</t>
  </si>
  <si>
    <t>Mobilização e desmobilização</t>
  </si>
  <si>
    <t>Veículos - aquisição ou aluguel</t>
  </si>
  <si>
    <t>Unid.</t>
  </si>
  <si>
    <t>TOTAL GERAL (ACUMULADO)</t>
  </si>
  <si>
    <t>Arquiteto Sênior</t>
  </si>
  <si>
    <t>Engenheiro de Planejamento Sênior</t>
  </si>
  <si>
    <t>CUSTO 
TOTAL 
C/ BDI
(R$)</t>
  </si>
  <si>
    <t>TOTAL
HORA/HOMEM</t>
  </si>
  <si>
    <t>ANEXO VI - FORNECIMENTOS, ESTRUTURAS, EQUIPAMENTOS, MATERIAIS E SERVIÇOS</t>
  </si>
  <si>
    <t>ANEXO V - MÃO DE OBRA TÉCNICA ESPECIALIZADA E APOIO OPERACIONAL</t>
  </si>
  <si>
    <t>ANEXO X - MÃO DE OBRA TÉCNICA ESPECIALIZADA E APOIO OPERACIONAL</t>
  </si>
  <si>
    <t>Comunicações (Telefonia, internet, rádio comunicadores, etc.) p/ CONTRATADA</t>
  </si>
  <si>
    <t>OBSERVAÇÕES:</t>
  </si>
  <si>
    <t>Fornecimento e construção de escritório termo acústico, ar condicionado, instalações sanitárias PMR (Masculino e Feminino), copa completa, sala de reuniões (10 pessoas) com sistema de som e imagem completos, sala técnica para toda a equipe de trabalho, área para armários, impressoras e plotter, para obra de grande porte de longa duração.</t>
  </si>
  <si>
    <t>Engenheiro de Segurança Sênior</t>
  </si>
  <si>
    <t>Administração local</t>
  </si>
  <si>
    <t>2) O item Mobilização e Desmobilização se restringirá a cobrir as despesas com transporte, carga e descarga necessários à mobilização e à desmobilização dos equipamentos e mão de obra utilizados no canteiro.</t>
  </si>
  <si>
    <r>
      <t xml:space="preserve">Informática - Equipamentos, </t>
    </r>
    <r>
      <rPr>
        <i/>
        <sz val="11"/>
        <rFont val="Calibri"/>
        <family val="2"/>
        <scheme val="minor"/>
      </rPr>
      <t>Hardwares</t>
    </r>
    <r>
      <rPr>
        <sz val="11"/>
        <rFont val="Calibri"/>
        <family val="2"/>
        <scheme val="minor"/>
      </rPr>
      <t xml:space="preserve">, </t>
    </r>
    <r>
      <rPr>
        <i/>
        <sz val="11"/>
        <rFont val="Calibri"/>
        <family val="2"/>
        <scheme val="minor"/>
      </rPr>
      <t>Softwares</t>
    </r>
    <r>
      <rPr>
        <sz val="11"/>
        <rFont val="Calibri"/>
        <family val="2"/>
        <scheme val="minor"/>
      </rPr>
      <t xml:space="preserve"> e Materiais</t>
    </r>
  </si>
  <si>
    <t>1) O item Administração local contemplará, dentre outros, as despesas para atender as necessidades do canteiro com pessoal técnico, administrativo e de apoio, não listados no Anexo V, compreendendo apontador, almoxarife, motorista, porteiro, equipe de escritório, vigias e serviços gerais de canteiro, de acordo com as necessidades da CONTRATADA, incluindo a equipe de medicina e segurança do trabalho, etc., bem como os equipamentos de proteção individual e coletiva para todos os funcionários, as ferramentas manuais, a alimentação e o transporte de todos os funcionários, CONFORME ACÓRDÃO TCU Nº 2.622/2013: (Mínimo de 3,49% e Máximo de 8,87% = Média de 6,23%).</t>
  </si>
  <si>
    <t>QUANTIDADE ESTIMADA HORA/HOMEM</t>
  </si>
  <si>
    <t>BDI APLICADO (BONIFICAÇÃO E DESPESAS INDIRETAS)</t>
  </si>
  <si>
    <t>Coordenador das Obras e Serviços</t>
  </si>
  <si>
    <t>Coordenador Geral do Contrato</t>
  </si>
  <si>
    <t>PREÇO UNITÁRIO C/ BDI 
R$</t>
  </si>
  <si>
    <t>PREÇO TOTAL 
R$</t>
  </si>
  <si>
    <t>PREÇO UNITÁRIO 
C/ BDI 
(R$)</t>
  </si>
  <si>
    <t>PREÇO TOTAL 
(R$)</t>
  </si>
  <si>
    <t>Despesas e manutenção dos escritórios (CONTRATANTE E CONTRATADA), incluindo limpeza, materiais de banheiro, manutenção do ar condicionado, elétrica, hidráulica e civil</t>
  </si>
  <si>
    <t>Consultores</t>
  </si>
  <si>
    <t>Técnicos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</si>
</sst>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&quot;R$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4" fontId="3" fillId="0" borderId="0" xfId="0" applyNumberFormat="1" applyFont="1"/>
    <xf numFmtId="0" fontId="6" fillId="3" borderId="13" xfId="0" applyFont="1" applyFill="1" applyBorder="1" applyAlignment="1">
      <alignment vertical="center"/>
    </xf>
    <xf numFmtId="164" fontId="6" fillId="3" borderId="0" xfId="1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3" fontId="9" fillId="3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3" fillId="0" borderId="8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4" fillId="0" borderId="0" xfId="0" applyFont="1"/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0" xfId="0" applyNumberFormat="1" applyFont="1"/>
    <xf numFmtId="0" fontId="6" fillId="0" borderId="0" xfId="0" applyFont="1"/>
    <xf numFmtId="0" fontId="15" fillId="0" borderId="0" xfId="0" applyFont="1"/>
    <xf numFmtId="0" fontId="0" fillId="0" borderId="0" xfId="0" applyFont="1"/>
    <xf numFmtId="10" fontId="3" fillId="3" borderId="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justify" wrapTex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justify" vertical="center" wrapText="1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3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1" xfId="0" applyFont="1" applyFill="1" applyBorder="1" applyAlignment="1">
      <alignment horizontal="left" vertical="justify" wrapText="1"/>
    </xf>
    <xf numFmtId="0" fontId="5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4" fillId="0" borderId="0" xfId="0" applyFont="1"/>
    <xf numFmtId="165" fontId="0" fillId="0" borderId="0" xfId="0" applyNumberFormat="1" applyFont="1"/>
    <xf numFmtId="0" fontId="0" fillId="0" borderId="0" xfId="0" applyFont="1" applyFill="1"/>
    <xf numFmtId="0" fontId="18" fillId="0" borderId="0" xfId="0" applyFont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10" fontId="3" fillId="3" borderId="8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3" fillId="0" borderId="0" xfId="0" applyFont="1" applyAlignment="1">
      <alignment horizontal="left" vertical="distributed" wrapText="1" indent="2"/>
    </xf>
    <xf numFmtId="0" fontId="3" fillId="0" borderId="0" xfId="0" applyFont="1" applyAlignment="1">
      <alignment horizontal="left" vertical="justify" wrapText="1" indent="2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9" fillId="4" borderId="6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colors>
    <mruColors>
      <color rgb="FFABFFFF"/>
      <color rgb="FFFFFF9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B3" sqref="B3:B4"/>
    </sheetView>
  </sheetViews>
  <sheetFormatPr defaultRowHeight="15" x14ac:dyDescent="0.25"/>
  <cols>
    <col min="1" max="1" width="2.7109375" style="18" customWidth="1"/>
    <col min="2" max="2" width="76.28515625" style="18" bestFit="1" customWidth="1"/>
    <col min="3" max="5" width="17.7109375" style="18" customWidth="1"/>
    <col min="6" max="6" width="9.140625" style="18"/>
    <col min="7" max="7" width="14.42578125" style="18" bestFit="1" customWidth="1"/>
    <col min="8" max="8" width="10.7109375" style="18" bestFit="1" customWidth="1"/>
    <col min="9" max="16384" width="9.140625" style="18"/>
  </cols>
  <sheetData>
    <row r="1" spans="1:5" ht="9.9499999999999993" customHeight="1" thickBot="1" x14ac:dyDescent="0.3">
      <c r="A1" s="52"/>
    </row>
    <row r="2" spans="1:5" ht="16.5" thickBot="1" x14ac:dyDescent="0.3">
      <c r="B2" s="89" t="s">
        <v>64</v>
      </c>
      <c r="C2" s="90"/>
      <c r="D2" s="90"/>
      <c r="E2" s="91"/>
    </row>
    <row r="3" spans="1:5" ht="30" customHeight="1" x14ac:dyDescent="0.25">
      <c r="B3" s="92" t="s">
        <v>5</v>
      </c>
      <c r="C3" s="94" t="s">
        <v>74</v>
      </c>
      <c r="D3" s="94" t="s">
        <v>80</v>
      </c>
      <c r="E3" s="94" t="s">
        <v>81</v>
      </c>
    </row>
    <row r="4" spans="1:5" ht="30" customHeight="1" thickBot="1" x14ac:dyDescent="0.3">
      <c r="B4" s="93"/>
      <c r="C4" s="95"/>
      <c r="D4" s="95"/>
      <c r="E4" s="95"/>
    </row>
    <row r="5" spans="1:5" x14ac:dyDescent="0.25">
      <c r="A5" s="53">
        <v>2</v>
      </c>
      <c r="B5" s="74" t="s">
        <v>77</v>
      </c>
      <c r="C5" s="21">
        <f>30*176*25%</f>
        <v>1320</v>
      </c>
      <c r="D5" s="71"/>
      <c r="E5" s="71"/>
    </row>
    <row r="6" spans="1:5" x14ac:dyDescent="0.25">
      <c r="A6" s="53"/>
      <c r="B6" s="75" t="s">
        <v>76</v>
      </c>
      <c r="C6" s="24">
        <v>5280</v>
      </c>
      <c r="D6" s="72"/>
      <c r="E6" s="72"/>
    </row>
    <row r="7" spans="1:5" x14ac:dyDescent="0.25">
      <c r="A7" s="53">
        <v>3</v>
      </c>
      <c r="B7" s="75" t="s">
        <v>0</v>
      </c>
      <c r="C7" s="24">
        <v>5280</v>
      </c>
      <c r="D7" s="72"/>
      <c r="E7" s="72"/>
    </row>
    <row r="8" spans="1:5" x14ac:dyDescent="0.25">
      <c r="A8" s="53">
        <v>4</v>
      </c>
      <c r="B8" s="75" t="s">
        <v>1</v>
      </c>
      <c r="C8" s="24">
        <v>4224</v>
      </c>
      <c r="D8" s="72"/>
      <c r="E8" s="72"/>
    </row>
    <row r="9" spans="1:5" x14ac:dyDescent="0.25">
      <c r="A9" s="53"/>
      <c r="B9" s="75" t="s">
        <v>59</v>
      </c>
      <c r="C9" s="24">
        <v>1056</v>
      </c>
      <c r="D9" s="72"/>
      <c r="E9" s="72"/>
    </row>
    <row r="10" spans="1:5" x14ac:dyDescent="0.25">
      <c r="A10" s="53">
        <v>5</v>
      </c>
      <c r="B10" s="75" t="s">
        <v>6</v>
      </c>
      <c r="C10" s="24">
        <v>4752</v>
      </c>
      <c r="D10" s="72"/>
      <c r="E10" s="72"/>
    </row>
    <row r="11" spans="1:5" x14ac:dyDescent="0.25">
      <c r="A11" s="53">
        <v>6</v>
      </c>
      <c r="B11" s="75" t="s">
        <v>7</v>
      </c>
      <c r="C11" s="24">
        <v>4224</v>
      </c>
      <c r="D11" s="72"/>
      <c r="E11" s="72"/>
    </row>
    <row r="12" spans="1:5" x14ac:dyDescent="0.25">
      <c r="A12" s="53">
        <v>7</v>
      </c>
      <c r="B12" s="75" t="s">
        <v>8</v>
      </c>
      <c r="C12" s="24">
        <v>4224</v>
      </c>
      <c r="D12" s="72"/>
      <c r="E12" s="72"/>
    </row>
    <row r="13" spans="1:5" x14ac:dyDescent="0.25">
      <c r="A13" s="53">
        <v>8</v>
      </c>
      <c r="B13" s="75" t="s">
        <v>23</v>
      </c>
      <c r="C13" s="24">
        <f>15*176</f>
        <v>2640</v>
      </c>
      <c r="D13" s="72"/>
      <c r="E13" s="72"/>
    </row>
    <row r="14" spans="1:5" x14ac:dyDescent="0.25">
      <c r="A14" s="53">
        <v>9</v>
      </c>
      <c r="B14" s="75" t="s">
        <v>24</v>
      </c>
      <c r="C14" s="24">
        <f>12*176</f>
        <v>2112</v>
      </c>
      <c r="D14" s="72"/>
      <c r="E14" s="72"/>
    </row>
    <row r="15" spans="1:5" x14ac:dyDescent="0.25">
      <c r="A15" s="53"/>
      <c r="B15" s="75" t="s">
        <v>60</v>
      </c>
      <c r="C15" s="24">
        <f>24*176*50%</f>
        <v>2112</v>
      </c>
      <c r="D15" s="72"/>
      <c r="E15" s="72"/>
    </row>
    <row r="16" spans="1:5" x14ac:dyDescent="0.25">
      <c r="A16" s="53"/>
      <c r="B16" s="75" t="s">
        <v>69</v>
      </c>
      <c r="C16" s="24">
        <f>30*176*50%</f>
        <v>2640</v>
      </c>
      <c r="D16" s="72"/>
      <c r="E16" s="72"/>
    </row>
    <row r="17" spans="1:8" x14ac:dyDescent="0.25">
      <c r="A17" s="53"/>
      <c r="B17" s="75" t="s">
        <v>83</v>
      </c>
      <c r="C17" s="24">
        <v>1838</v>
      </c>
      <c r="D17" s="72"/>
      <c r="E17" s="72"/>
    </row>
    <row r="18" spans="1:8" x14ac:dyDescent="0.25">
      <c r="A18" s="53">
        <v>11</v>
      </c>
      <c r="B18" s="75" t="s">
        <v>84</v>
      </c>
      <c r="C18" s="24">
        <v>5280</v>
      </c>
      <c r="D18" s="72"/>
      <c r="E18" s="72"/>
    </row>
    <row r="19" spans="1:8" x14ac:dyDescent="0.25">
      <c r="A19" s="53">
        <v>14</v>
      </c>
      <c r="B19" s="75" t="s">
        <v>11</v>
      </c>
      <c r="C19" s="24">
        <v>5280</v>
      </c>
      <c r="D19" s="72"/>
      <c r="E19" s="72"/>
    </row>
    <row r="20" spans="1:8" x14ac:dyDescent="0.25">
      <c r="A20" s="53">
        <v>15</v>
      </c>
      <c r="B20" s="75" t="s">
        <v>12</v>
      </c>
      <c r="C20" s="24">
        <v>5280</v>
      </c>
      <c r="D20" s="72"/>
      <c r="E20" s="72"/>
    </row>
    <row r="21" spans="1:8" x14ac:dyDescent="0.25">
      <c r="A21" s="53">
        <v>16</v>
      </c>
      <c r="B21" s="75" t="s">
        <v>13</v>
      </c>
      <c r="C21" s="24">
        <v>5280</v>
      </c>
      <c r="D21" s="72"/>
      <c r="E21" s="72"/>
    </row>
    <row r="22" spans="1:8" x14ac:dyDescent="0.25">
      <c r="A22" s="53">
        <v>17</v>
      </c>
      <c r="B22" s="75" t="s">
        <v>9</v>
      </c>
      <c r="C22" s="24">
        <v>4224</v>
      </c>
      <c r="D22" s="72"/>
      <c r="E22" s="72"/>
    </row>
    <row r="23" spans="1:8" x14ac:dyDescent="0.25">
      <c r="A23" s="53">
        <v>18</v>
      </c>
      <c r="B23" s="75" t="s">
        <v>2</v>
      </c>
      <c r="C23" s="24">
        <v>4224</v>
      </c>
      <c r="D23" s="72"/>
      <c r="E23" s="72"/>
    </row>
    <row r="24" spans="1:8" x14ac:dyDescent="0.25">
      <c r="A24" s="53">
        <v>19</v>
      </c>
      <c r="B24" s="75" t="s">
        <v>10</v>
      </c>
      <c r="C24" s="24">
        <v>2112</v>
      </c>
      <c r="D24" s="72"/>
      <c r="E24" s="72"/>
    </row>
    <row r="25" spans="1:8" ht="15.75" thickBot="1" x14ac:dyDescent="0.3">
      <c r="A25" s="53">
        <v>20</v>
      </c>
      <c r="B25" s="76" t="s">
        <v>14</v>
      </c>
      <c r="C25" s="77">
        <v>2112</v>
      </c>
      <c r="D25" s="73"/>
      <c r="E25" s="73"/>
    </row>
    <row r="26" spans="1:8" ht="15.75" thickBot="1" x14ac:dyDescent="0.3">
      <c r="B26" s="78"/>
      <c r="C26" s="79"/>
      <c r="D26" s="80"/>
      <c r="E26" s="81"/>
    </row>
    <row r="27" spans="1:8" ht="15.75" thickBot="1" x14ac:dyDescent="0.3">
      <c r="B27" s="82" t="s">
        <v>3</v>
      </c>
      <c r="C27" s="83">
        <f>SUM(C5:C25)</f>
        <v>75494</v>
      </c>
      <c r="D27" s="84" t="s">
        <v>4</v>
      </c>
      <c r="E27" s="85">
        <f>SUM(E5:E25)</f>
        <v>0</v>
      </c>
    </row>
    <row r="28" spans="1:8" ht="15.75" thickBot="1" x14ac:dyDescent="0.3">
      <c r="B28" s="59"/>
      <c r="C28" s="60"/>
      <c r="D28" s="61"/>
      <c r="E28" s="62"/>
    </row>
    <row r="29" spans="1:8" ht="15.75" thickBot="1" x14ac:dyDescent="0.3">
      <c r="B29" s="96" t="s">
        <v>75</v>
      </c>
      <c r="C29" s="97"/>
      <c r="D29" s="98"/>
      <c r="E29" s="63">
        <v>0.24329999999999999</v>
      </c>
      <c r="G29" s="51"/>
      <c r="H29" s="51"/>
    </row>
    <row r="30" spans="1:8" x14ac:dyDescent="0.25">
      <c r="G30" s="51"/>
    </row>
  </sheetData>
  <mergeCells count="6">
    <mergeCell ref="B29:D29"/>
    <mergeCell ref="B2:E2"/>
    <mergeCell ref="B3:B4"/>
    <mergeCell ref="D3:D4"/>
    <mergeCell ref="E3:E4"/>
    <mergeCell ref="C3:C4"/>
  </mergeCells>
  <printOptions horizontalCentered="1" verticalCentered="1"/>
  <pageMargins left="0.59055118110236227" right="0.59055118110236227" top="0.78740157480314965" bottom="0.59055118110236227" header="0.39370078740157483" footer="0.3937007874015748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4" zoomScaleNormal="100" workbookViewId="0">
      <selection activeCell="B22" sqref="B22:F22"/>
    </sheetView>
  </sheetViews>
  <sheetFormatPr defaultRowHeight="15" x14ac:dyDescent="0.25"/>
  <cols>
    <col min="1" max="1" width="2.7109375" style="18" customWidth="1"/>
    <col min="2" max="2" width="77.85546875" style="18" customWidth="1"/>
    <col min="3" max="4" width="15.7109375" style="18" customWidth="1"/>
    <col min="5" max="6" width="17.7109375" style="18" customWidth="1"/>
    <col min="7" max="16384" width="9.140625" style="18"/>
  </cols>
  <sheetData>
    <row r="1" spans="1:6" ht="9.9499999999999993" customHeight="1" thickBot="1" x14ac:dyDescent="0.3">
      <c r="A1" s="52"/>
    </row>
    <row r="2" spans="1:6" ht="18" customHeight="1" thickBot="1" x14ac:dyDescent="0.3">
      <c r="B2" s="89" t="s">
        <v>63</v>
      </c>
      <c r="C2" s="90"/>
      <c r="D2" s="90"/>
      <c r="E2" s="90"/>
      <c r="F2" s="91"/>
    </row>
    <row r="3" spans="1:6" ht="60" customHeight="1" thickBot="1" x14ac:dyDescent="0.3">
      <c r="B3" s="64" t="s">
        <v>5</v>
      </c>
      <c r="C3" s="65" t="s">
        <v>15</v>
      </c>
      <c r="D3" s="65" t="s">
        <v>16</v>
      </c>
      <c r="E3" s="65" t="s">
        <v>78</v>
      </c>
      <c r="F3" s="66" t="s">
        <v>79</v>
      </c>
    </row>
    <row r="4" spans="1:6" x14ac:dyDescent="0.25">
      <c r="B4" s="20" t="s">
        <v>70</v>
      </c>
      <c r="C4" s="21" t="s">
        <v>17</v>
      </c>
      <c r="D4" s="22">
        <v>30</v>
      </c>
      <c r="E4" s="67"/>
      <c r="F4" s="67"/>
    </row>
    <row r="5" spans="1:6" x14ac:dyDescent="0.25">
      <c r="B5" s="23" t="s">
        <v>55</v>
      </c>
      <c r="C5" s="24" t="s">
        <v>57</v>
      </c>
      <c r="D5" s="25">
        <v>1</v>
      </c>
      <c r="E5" s="68"/>
      <c r="F5" s="68"/>
    </row>
    <row r="6" spans="1:6" ht="61.5" customHeight="1" x14ac:dyDescent="0.25">
      <c r="B6" s="26" t="s">
        <v>68</v>
      </c>
      <c r="C6" s="24" t="s">
        <v>57</v>
      </c>
      <c r="D6" s="25">
        <v>1</v>
      </c>
      <c r="E6" s="68"/>
      <c r="F6" s="68"/>
    </row>
    <row r="7" spans="1:6" ht="45" x14ac:dyDescent="0.25">
      <c r="B7" s="26" t="s">
        <v>82</v>
      </c>
      <c r="C7" s="27" t="s">
        <v>17</v>
      </c>
      <c r="D7" s="27">
        <v>30</v>
      </c>
      <c r="E7" s="86"/>
      <c r="F7" s="68"/>
    </row>
    <row r="8" spans="1:6" x14ac:dyDescent="0.25">
      <c r="B8" s="28" t="s">
        <v>18</v>
      </c>
      <c r="C8" s="29" t="s">
        <v>17</v>
      </c>
      <c r="D8" s="27">
        <v>24</v>
      </c>
      <c r="E8" s="86"/>
      <c r="F8" s="68"/>
    </row>
    <row r="9" spans="1:6" x14ac:dyDescent="0.25">
      <c r="B9" s="30" t="s">
        <v>19</v>
      </c>
      <c r="C9" s="29" t="s">
        <v>17</v>
      </c>
      <c r="D9" s="27">
        <v>12</v>
      </c>
      <c r="E9" s="86"/>
      <c r="F9" s="68"/>
    </row>
    <row r="10" spans="1:6" x14ac:dyDescent="0.25">
      <c r="B10" s="30" t="s">
        <v>56</v>
      </c>
      <c r="C10" s="29" t="s">
        <v>17</v>
      </c>
      <c r="D10" s="27">
        <v>30</v>
      </c>
      <c r="E10" s="86"/>
      <c r="F10" s="68"/>
    </row>
    <row r="11" spans="1:6" x14ac:dyDescent="0.25">
      <c r="B11" s="30" t="s">
        <v>20</v>
      </c>
      <c r="C11" s="29" t="s">
        <v>21</v>
      </c>
      <c r="D11" s="27">
        <v>69000</v>
      </c>
      <c r="E11" s="86"/>
      <c r="F11" s="68"/>
    </row>
    <row r="12" spans="1:6" x14ac:dyDescent="0.25">
      <c r="B12" s="30" t="s">
        <v>66</v>
      </c>
      <c r="C12" s="29" t="s">
        <v>17</v>
      </c>
      <c r="D12" s="27">
        <v>30</v>
      </c>
      <c r="E12" s="86"/>
      <c r="F12" s="68"/>
    </row>
    <row r="13" spans="1:6" x14ac:dyDescent="0.25">
      <c r="B13" s="28" t="s">
        <v>72</v>
      </c>
      <c r="C13" s="29" t="s">
        <v>17</v>
      </c>
      <c r="D13" s="31">
        <v>30</v>
      </c>
      <c r="E13" s="86"/>
      <c r="F13" s="68"/>
    </row>
    <row r="14" spans="1:6" ht="15.75" thickBot="1" x14ac:dyDescent="0.3">
      <c r="B14" s="32" t="s">
        <v>22</v>
      </c>
      <c r="C14" s="33" t="s">
        <v>17</v>
      </c>
      <c r="D14" s="34">
        <v>30</v>
      </c>
      <c r="E14" s="87"/>
      <c r="F14" s="69"/>
    </row>
    <row r="15" spans="1:6" ht="18" customHeight="1" thickBot="1" x14ac:dyDescent="0.3">
      <c r="B15" s="42"/>
      <c r="C15" s="43"/>
      <c r="D15" s="44"/>
      <c r="E15" s="45"/>
      <c r="F15" s="46"/>
    </row>
    <row r="16" spans="1:6" ht="18" customHeight="1" thickBot="1" x14ac:dyDescent="0.3">
      <c r="B16" s="104" t="s">
        <v>3</v>
      </c>
      <c r="C16" s="105"/>
      <c r="D16" s="105"/>
      <c r="E16" s="106"/>
      <c r="F16" s="70">
        <f>SUM(F4:F14)</f>
        <v>0</v>
      </c>
    </row>
    <row r="17" spans="2:6" ht="18" customHeight="1" thickBot="1" x14ac:dyDescent="0.3">
      <c r="B17" s="47"/>
      <c r="C17" s="48"/>
      <c r="D17" s="44"/>
      <c r="E17" s="45"/>
      <c r="F17" s="46"/>
    </row>
    <row r="18" spans="2:6" ht="18" customHeight="1" thickBot="1" x14ac:dyDescent="0.3">
      <c r="B18" s="101" t="s">
        <v>75</v>
      </c>
      <c r="C18" s="102"/>
      <c r="D18" s="102"/>
      <c r="E18" s="103"/>
      <c r="F18" s="19"/>
    </row>
    <row r="20" spans="2:6" ht="18" customHeight="1" x14ac:dyDescent="0.25">
      <c r="B20" s="17" t="s">
        <v>67</v>
      </c>
      <c r="C20" s="17"/>
      <c r="D20" s="17"/>
      <c r="E20" s="17"/>
    </row>
    <row r="21" spans="2:6" ht="75" customHeight="1" x14ac:dyDescent="0.25">
      <c r="B21" s="100" t="s">
        <v>73</v>
      </c>
      <c r="C21" s="100"/>
      <c r="D21" s="100"/>
      <c r="E21" s="100"/>
      <c r="F21" s="100"/>
    </row>
    <row r="22" spans="2:6" ht="30" customHeight="1" x14ac:dyDescent="0.25">
      <c r="B22" s="100" t="s">
        <v>71</v>
      </c>
      <c r="C22" s="100"/>
      <c r="D22" s="100"/>
      <c r="E22" s="100"/>
      <c r="F22" s="100"/>
    </row>
    <row r="23" spans="2:6" x14ac:dyDescent="0.25">
      <c r="B23" s="99"/>
      <c r="C23" s="99"/>
      <c r="D23" s="99"/>
      <c r="E23" s="99"/>
      <c r="F23" s="99"/>
    </row>
  </sheetData>
  <mergeCells count="6">
    <mergeCell ref="B23:F23"/>
    <mergeCell ref="B22:F22"/>
    <mergeCell ref="B2:F2"/>
    <mergeCell ref="B18:E18"/>
    <mergeCell ref="B16:E16"/>
    <mergeCell ref="B21:F2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tabSelected="1" topLeftCell="A7" zoomScaleNormal="100" workbookViewId="0">
      <selection activeCell="C27" sqref="C27"/>
    </sheetView>
  </sheetViews>
  <sheetFormatPr defaultRowHeight="15" x14ac:dyDescent="0.25"/>
  <cols>
    <col min="1" max="1" width="2.7109375" customWidth="1"/>
    <col min="2" max="2" width="69.5703125" bestFit="1" customWidth="1"/>
    <col min="3" max="3" width="13.28515625" customWidth="1"/>
    <col min="4" max="4" width="6.28515625" bestFit="1" customWidth="1"/>
    <col min="5" max="34" width="4.42578125" style="2" bestFit="1" customWidth="1"/>
    <col min="35" max="35" width="13.42578125" style="2" bestFit="1" customWidth="1"/>
  </cols>
  <sheetData>
    <row r="1" spans="1:35" ht="9.9499999999999993" customHeight="1" thickBot="1" x14ac:dyDescent="0.3">
      <c r="A1" s="11"/>
      <c r="B1" s="12"/>
      <c r="C1" s="12"/>
      <c r="D1" s="1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ht="24.95" customHeight="1" thickBot="1" x14ac:dyDescent="0.3">
      <c r="A2" s="12"/>
      <c r="B2" s="107" t="s">
        <v>65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9"/>
    </row>
    <row r="3" spans="1:35" ht="24.95" customHeight="1" x14ac:dyDescent="0.25">
      <c r="A3" s="12"/>
      <c r="B3" s="110" t="s">
        <v>5</v>
      </c>
      <c r="C3" s="112" t="s">
        <v>74</v>
      </c>
      <c r="D3" s="112" t="s">
        <v>61</v>
      </c>
      <c r="E3" s="114" t="s">
        <v>25</v>
      </c>
      <c r="F3" s="114" t="s">
        <v>26</v>
      </c>
      <c r="G3" s="114" t="s">
        <v>27</v>
      </c>
      <c r="H3" s="114" t="s">
        <v>28</v>
      </c>
      <c r="I3" s="114" t="s">
        <v>29</v>
      </c>
      <c r="J3" s="114" t="s">
        <v>30</v>
      </c>
      <c r="K3" s="114" t="s">
        <v>31</v>
      </c>
      <c r="L3" s="114" t="s">
        <v>32</v>
      </c>
      <c r="M3" s="114" t="s">
        <v>33</v>
      </c>
      <c r="N3" s="114" t="s">
        <v>34</v>
      </c>
      <c r="O3" s="114" t="s">
        <v>35</v>
      </c>
      <c r="P3" s="114" t="s">
        <v>36</v>
      </c>
      <c r="Q3" s="114" t="s">
        <v>37</v>
      </c>
      <c r="R3" s="114" t="s">
        <v>38</v>
      </c>
      <c r="S3" s="114" t="s">
        <v>39</v>
      </c>
      <c r="T3" s="114" t="s">
        <v>40</v>
      </c>
      <c r="U3" s="114" t="s">
        <v>41</v>
      </c>
      <c r="V3" s="114" t="s">
        <v>42</v>
      </c>
      <c r="W3" s="114" t="s">
        <v>43</v>
      </c>
      <c r="X3" s="114" t="s">
        <v>44</v>
      </c>
      <c r="Y3" s="114" t="s">
        <v>45</v>
      </c>
      <c r="Z3" s="114" t="s">
        <v>46</v>
      </c>
      <c r="AA3" s="114" t="s">
        <v>47</v>
      </c>
      <c r="AB3" s="114" t="s">
        <v>48</v>
      </c>
      <c r="AC3" s="114" t="s">
        <v>49</v>
      </c>
      <c r="AD3" s="114" t="s">
        <v>50</v>
      </c>
      <c r="AE3" s="114" t="s">
        <v>51</v>
      </c>
      <c r="AF3" s="114" t="s">
        <v>52</v>
      </c>
      <c r="AG3" s="114" t="s">
        <v>53</v>
      </c>
      <c r="AH3" s="114" t="s">
        <v>54</v>
      </c>
      <c r="AI3" s="114" t="s">
        <v>62</v>
      </c>
    </row>
    <row r="4" spans="1:35" ht="46.5" customHeight="1" thickBot="1" x14ac:dyDescent="0.3">
      <c r="A4" s="12"/>
      <c r="B4" s="111"/>
      <c r="C4" s="116"/>
      <c r="D4" s="113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</row>
    <row r="5" spans="1:35" ht="30" customHeight="1" x14ac:dyDescent="0.25">
      <c r="A5" s="12"/>
      <c r="B5" s="54" t="s">
        <v>77</v>
      </c>
      <c r="C5" s="21">
        <f>30*176*25%</f>
        <v>1320</v>
      </c>
      <c r="D5" s="35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35" s="41" customFormat="1" ht="30" customHeight="1" x14ac:dyDescent="0.25">
      <c r="A6" s="50"/>
      <c r="B6" s="55" t="s">
        <v>76</v>
      </c>
      <c r="C6" s="24">
        <v>5280</v>
      </c>
      <c r="D6" s="36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30" customHeight="1" x14ac:dyDescent="0.25">
      <c r="A7" s="12"/>
      <c r="B7" s="55" t="s">
        <v>0</v>
      </c>
      <c r="C7" s="24">
        <v>5280</v>
      </c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</row>
    <row r="8" spans="1:35" ht="30" customHeight="1" x14ac:dyDescent="0.25">
      <c r="A8" s="12"/>
      <c r="B8" s="55" t="s">
        <v>1</v>
      </c>
      <c r="C8" s="24">
        <v>4224</v>
      </c>
      <c r="D8" s="36"/>
      <c r="E8" s="13"/>
      <c r="F8" s="13"/>
      <c r="G8" s="13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13"/>
      <c r="AG8" s="13"/>
      <c r="AH8" s="13"/>
      <c r="AI8" s="13"/>
    </row>
    <row r="9" spans="1:35" ht="30" customHeight="1" x14ac:dyDescent="0.25">
      <c r="A9" s="12"/>
      <c r="B9" s="75" t="s">
        <v>59</v>
      </c>
      <c r="C9" s="24">
        <v>1056</v>
      </c>
      <c r="D9" s="36"/>
      <c r="E9" s="13"/>
      <c r="F9" s="13"/>
      <c r="G9" s="13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3"/>
      <c r="AG9" s="13"/>
      <c r="AH9" s="13"/>
      <c r="AI9" s="13"/>
    </row>
    <row r="10" spans="1:35" ht="30" customHeight="1" x14ac:dyDescent="0.25">
      <c r="A10" s="12"/>
      <c r="B10" s="75" t="s">
        <v>6</v>
      </c>
      <c r="C10" s="24">
        <v>4752</v>
      </c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ht="30" customHeight="1" x14ac:dyDescent="0.25">
      <c r="A11" s="12"/>
      <c r="B11" s="75" t="s">
        <v>7</v>
      </c>
      <c r="C11" s="24">
        <v>4224</v>
      </c>
      <c r="D11" s="36"/>
      <c r="E11" s="13"/>
      <c r="F11" s="13"/>
      <c r="G11" s="13"/>
      <c r="H11" s="13"/>
      <c r="I11" s="13"/>
      <c r="J11" s="13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2" spans="1:35" ht="30" customHeight="1" x14ac:dyDescent="0.25">
      <c r="A12" s="12"/>
      <c r="B12" s="75" t="s">
        <v>8</v>
      </c>
      <c r="C12" s="24">
        <v>4224</v>
      </c>
      <c r="D12" s="36"/>
      <c r="E12" s="13"/>
      <c r="F12" s="13"/>
      <c r="G12" s="13"/>
      <c r="H12" s="13"/>
      <c r="I12" s="13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13"/>
      <c r="AI12" s="13"/>
    </row>
    <row r="13" spans="1:35" ht="30" customHeight="1" x14ac:dyDescent="0.25">
      <c r="A13" s="12"/>
      <c r="B13" s="75" t="s">
        <v>23</v>
      </c>
      <c r="C13" s="24">
        <f>15*176</f>
        <v>2640</v>
      </c>
      <c r="D13" s="3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</row>
    <row r="14" spans="1:35" ht="30" customHeight="1" x14ac:dyDescent="0.25">
      <c r="A14" s="12"/>
      <c r="B14" s="75" t="s">
        <v>24</v>
      </c>
      <c r="C14" s="24">
        <f>12*176</f>
        <v>2112</v>
      </c>
      <c r="D14" s="3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</row>
    <row r="15" spans="1:35" ht="30" customHeight="1" x14ac:dyDescent="0.25">
      <c r="A15" s="12"/>
      <c r="B15" s="75" t="s">
        <v>60</v>
      </c>
      <c r="C15" s="24">
        <f>24*176*50%</f>
        <v>2112</v>
      </c>
      <c r="D15" s="3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</row>
    <row r="16" spans="1:35" ht="30" customHeight="1" x14ac:dyDescent="0.25">
      <c r="A16" s="12"/>
      <c r="B16" s="75" t="s">
        <v>69</v>
      </c>
      <c r="C16" s="24">
        <f>30*176*50%</f>
        <v>2640</v>
      </c>
      <c r="D16" s="3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</row>
    <row r="17" spans="1:35" ht="30" customHeight="1" x14ac:dyDescent="0.25">
      <c r="A17" s="12"/>
      <c r="B17" s="75" t="s">
        <v>83</v>
      </c>
      <c r="C17" s="24">
        <v>1838</v>
      </c>
      <c r="D17" s="3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</row>
    <row r="18" spans="1:35" ht="30" customHeight="1" x14ac:dyDescent="0.25">
      <c r="A18" s="12"/>
      <c r="B18" s="55" t="s">
        <v>84</v>
      </c>
      <c r="C18" s="56">
        <v>5280</v>
      </c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</row>
    <row r="19" spans="1:35" ht="30" customHeight="1" x14ac:dyDescent="0.25">
      <c r="A19" s="12"/>
      <c r="B19" s="55" t="s">
        <v>11</v>
      </c>
      <c r="C19" s="56">
        <v>5280</v>
      </c>
      <c r="D19" s="36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ht="30" customHeight="1" x14ac:dyDescent="0.25">
      <c r="A20" s="12"/>
      <c r="B20" s="55" t="s">
        <v>12</v>
      </c>
      <c r="C20" s="56">
        <v>5280</v>
      </c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</row>
    <row r="21" spans="1:35" ht="30" customHeight="1" x14ac:dyDescent="0.25">
      <c r="A21" s="12"/>
      <c r="B21" s="55" t="s">
        <v>13</v>
      </c>
      <c r="C21" s="56">
        <v>5280</v>
      </c>
      <c r="D21" s="36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35" ht="30" customHeight="1" x14ac:dyDescent="0.25">
      <c r="A22" s="12"/>
      <c r="B22" s="55" t="s">
        <v>9</v>
      </c>
      <c r="C22" s="56">
        <v>4224</v>
      </c>
      <c r="D22" s="36"/>
      <c r="E22" s="13"/>
      <c r="F22" s="13"/>
      <c r="G22" s="13"/>
      <c r="H22" s="13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13"/>
      <c r="AH22" s="13"/>
      <c r="AI22" s="13"/>
    </row>
    <row r="23" spans="1:35" ht="30" customHeight="1" x14ac:dyDescent="0.25">
      <c r="A23" s="12"/>
      <c r="B23" s="55" t="s">
        <v>2</v>
      </c>
      <c r="C23" s="56">
        <v>4224</v>
      </c>
      <c r="D23" s="36"/>
      <c r="E23" s="13"/>
      <c r="F23" s="13"/>
      <c r="G23" s="13"/>
      <c r="H23" s="13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13"/>
      <c r="AH23" s="13"/>
      <c r="AI23" s="13"/>
    </row>
    <row r="24" spans="1:35" s="1" customFormat="1" ht="30" customHeight="1" x14ac:dyDescent="0.25">
      <c r="A24" s="16"/>
      <c r="B24" s="55" t="s">
        <v>10</v>
      </c>
      <c r="C24" s="56">
        <v>2112</v>
      </c>
      <c r="D24" s="36"/>
      <c r="E24" s="13"/>
      <c r="F24" s="13"/>
      <c r="G24" s="1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s="1" customFormat="1" ht="30" customHeight="1" thickBot="1" x14ac:dyDescent="0.3">
      <c r="A25" s="16"/>
      <c r="B25" s="57" t="s">
        <v>14</v>
      </c>
      <c r="C25" s="58">
        <v>2112</v>
      </c>
      <c r="D25" s="39"/>
      <c r="E25" s="14"/>
      <c r="F25" s="14"/>
      <c r="G25" s="1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s="1" customFormat="1" ht="15.75" thickBot="1" x14ac:dyDescent="0.3">
      <c r="B26" s="3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6"/>
      <c r="AI26" s="6"/>
    </row>
    <row r="27" spans="1:35" s="1" customFormat="1" ht="20.100000000000001" customHeight="1" thickBot="1" x14ac:dyDescent="0.3">
      <c r="B27" s="7" t="s">
        <v>58</v>
      </c>
      <c r="C27" s="88">
        <f>SUM(C5:C25)</f>
        <v>75494</v>
      </c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</row>
  </sheetData>
  <mergeCells count="35">
    <mergeCell ref="E3:E4"/>
    <mergeCell ref="F3:F4"/>
    <mergeCell ref="G3:G4"/>
    <mergeCell ref="H3:H4"/>
    <mergeCell ref="Q3:Q4"/>
    <mergeCell ref="AC3:AC4"/>
    <mergeCell ref="AD3:AD4"/>
    <mergeCell ref="AE3:AE4"/>
    <mergeCell ref="AF3:AF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B2:AI2"/>
    <mergeCell ref="B3:B4"/>
    <mergeCell ref="D3:D4"/>
    <mergeCell ref="J3:J4"/>
    <mergeCell ref="P3:P4"/>
    <mergeCell ref="I3:I4"/>
    <mergeCell ref="K3:K4"/>
    <mergeCell ref="L3:L4"/>
    <mergeCell ref="M3:M4"/>
    <mergeCell ref="N3:N4"/>
    <mergeCell ref="AG3:AG4"/>
    <mergeCell ref="C3:C4"/>
    <mergeCell ref="AH3:AH4"/>
    <mergeCell ref="AI3:AI4"/>
    <mergeCell ref="O3:O4"/>
    <mergeCell ref="AB3:AB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Anexo V - Edital</vt:lpstr>
      <vt:lpstr>Anexo VI</vt:lpstr>
      <vt:lpstr>Histograma - Anexo X</vt:lpstr>
      <vt:lpstr>'Anexo V - Edital'!Area_de_impressao</vt:lpstr>
      <vt:lpstr>'Anexo VI'!Area_de_impressao</vt:lpstr>
      <vt:lpstr>'Histograma - Anexo X'!Area_de_impressao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Vinhas</dc:creator>
  <cp:lastModifiedBy>Vinicius Diniz e Almeida Ramos</cp:lastModifiedBy>
  <cp:lastPrinted>2018-12-04T13:10:48Z</cp:lastPrinted>
  <dcterms:created xsi:type="dcterms:W3CDTF">2017-04-25T12:19:08Z</dcterms:created>
  <dcterms:modified xsi:type="dcterms:W3CDTF">2018-12-04T13:14:00Z</dcterms:modified>
</cp:coreProperties>
</file>